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lun\Desktop\"/>
    </mc:Choice>
  </mc:AlternateContent>
  <xr:revisionPtr revIDLastSave="0" documentId="13_ncr:1_{F3B8F0A1-9DDE-4206-B97A-B694306E53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Sheet1!$1:$71,Sheet1!$A$72:$J$120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0" i="1" l="1"/>
  <c r="J64" i="1"/>
  <c r="J25" i="1" l="1"/>
  <c r="J40" i="1" l="1"/>
  <c r="J32" i="1" l="1"/>
  <c r="J67" i="1" s="1"/>
  <c r="J69" i="1" s="1"/>
  <c r="J5" i="1" l="1"/>
  <c r="J9" i="1" s="1"/>
  <c r="J11" i="1" s="1"/>
  <c r="J76" i="1" s="1"/>
</calcChain>
</file>

<file path=xl/sharedStrings.xml><?xml version="1.0" encoding="utf-8"?>
<sst xmlns="http://schemas.openxmlformats.org/spreadsheetml/2006/main" count="79" uniqueCount="62">
  <si>
    <t>CURRENT SECURED TAX</t>
  </si>
  <si>
    <t>CURRENT UNSECURED TAX</t>
  </si>
  <si>
    <t>SB 813 SUPPLEMENTAL TAX</t>
  </si>
  <si>
    <t>PRIOR UNSECURED TAX</t>
  </si>
  <si>
    <t>SPECIAL TAX (FIRE ASSESSMENTS)</t>
  </si>
  <si>
    <t>TIMBER TAX</t>
  </si>
  <si>
    <t>INTEREST</t>
  </si>
  <si>
    <t>HOMEOWNERS PROPERTY TAX RELIEF</t>
  </si>
  <si>
    <t>TOTAL ESTIMATED REVENUE</t>
  </si>
  <si>
    <t>APPROPRIATIONS</t>
  </si>
  <si>
    <t>SALARY &amp; BENEFITS</t>
  </si>
  <si>
    <t>WORKERS COMPENSATION INSURANCE</t>
  </si>
  <si>
    <t>MISCELLANEOUS EMPLOYEE BENEFITS</t>
  </si>
  <si>
    <t>TOTAL SALARY &amp; BENEFITS</t>
  </si>
  <si>
    <t>SERVICES &amp; SUPPLIES</t>
  </si>
  <si>
    <t>CLOTHING &amp; PERSONAL ITEMS</t>
  </si>
  <si>
    <t>COMMUNICATIONS</t>
  </si>
  <si>
    <t>INSURANCE - GENERAL</t>
  </si>
  <si>
    <t>MAINTENANCE - STRUCTURES &amp; GROUNDS</t>
  </si>
  <si>
    <t>MEDICAL, DENTAL &amp; LAB SUPPLIES</t>
  </si>
  <si>
    <t>MEMBERSHIPS</t>
  </si>
  <si>
    <t>OFFICE EXPENSE</t>
  </si>
  <si>
    <t>AUDITING &amp; FISCAL SERVICES</t>
  </si>
  <si>
    <t>EDUCATION &amp; TRAINING</t>
  </si>
  <si>
    <t>PROFESSIONAL &amp; SPECIAL SERVICES - OTHER</t>
  </si>
  <si>
    <t>RENTS &amp; LEASES BUILDINGS &amp; GROUNDS</t>
  </si>
  <si>
    <r>
      <t>DISTRICT NAME:</t>
    </r>
    <r>
      <rPr>
        <sz val="9"/>
        <color theme="1"/>
        <rFont val="Calibri"/>
        <family val="2"/>
        <scheme val="minor"/>
      </rPr>
      <t xml:space="preserve">  ALBION LITTLE RIVER FIRE PROTECTION</t>
    </r>
  </si>
  <si>
    <r>
      <t xml:space="preserve">FUND NUMBER:  </t>
    </r>
    <r>
      <rPr>
        <sz val="9"/>
        <color theme="1"/>
        <rFont val="Calibri"/>
        <family val="2"/>
        <scheme val="minor"/>
      </rPr>
      <t>341</t>
    </r>
  </si>
  <si>
    <t>ELECTION SUPERVISION &amp; SERVICES</t>
  </si>
  <si>
    <t>TRANSPORTATION &amp; TRAVEL</t>
  </si>
  <si>
    <t>UTILITIES</t>
  </si>
  <si>
    <t>TOTAL SERVICES &amp; SUPPLIES</t>
  </si>
  <si>
    <t>PAYMENTS TO OTHER GOVERNMENT AGENCIES</t>
  </si>
  <si>
    <t xml:space="preserve">EQUIPMENT </t>
  </si>
  <si>
    <t>TOTAL APPROPRIATIONS</t>
  </si>
  <si>
    <t>MAINTENANCE - EQUIPMENT</t>
  </si>
  <si>
    <t>MEDICAL, DENTAL SERVICES</t>
  </si>
  <si>
    <t>CONTINGENCIES</t>
  </si>
  <si>
    <t>TOTAL CONTINGENCY RESERVE</t>
  </si>
  <si>
    <t>FOOD</t>
  </si>
  <si>
    <t>ESTIMATED REVENUE OVER/UNDER APPROPRIATIONS</t>
  </si>
  <si>
    <t>SALES TAX - PUBLIC SAFETY (Prop 172)</t>
  </si>
  <si>
    <t>RENTS &amp; LEASES EQUIPMENT</t>
  </si>
  <si>
    <t>REGULAR EMPLOYEES</t>
  </si>
  <si>
    <t xml:space="preserve"> </t>
  </si>
  <si>
    <t>+</t>
  </si>
  <si>
    <t>ACTUAL FUND BALANCE AS OF6/30/21</t>
  </si>
  <si>
    <t xml:space="preserve">SPECIAL CONTINGENCY RESERVE </t>
  </si>
  <si>
    <t>TOTAL ESTIMATED REVENUE FOR 2021-2022 OPERATIONAL BUDGET</t>
  </si>
  <si>
    <t>ESTIMATED REVENUE OPERATIONAL BUDGET</t>
  </si>
  <si>
    <t>MEASURE D AND E (TOT)</t>
  </si>
  <si>
    <t>ESTIMATED REVENUE LONG TERM BUDGET</t>
  </si>
  <si>
    <t>DONATIONS</t>
  </si>
  <si>
    <t>New Equipment</t>
  </si>
  <si>
    <t>Equipment Recondition</t>
  </si>
  <si>
    <t>Building Construction - 810 Remodel</t>
  </si>
  <si>
    <t>Building Permit Costs/Architect</t>
  </si>
  <si>
    <t>Fireman Pay per Incident Hour</t>
  </si>
  <si>
    <t>Pay Increase on existing employees</t>
  </si>
  <si>
    <t>Less Committed Funds (Fire Engine)</t>
  </si>
  <si>
    <t>TOTAL TAX FUNDS AVAILABLE FOR APPROPRIATIONS IN 2021-2022</t>
  </si>
  <si>
    <t>SUBTOTAL TAX FUNDS AVAILABLE FOR APPROPRIATIONS IN 2021 - 2022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</si>
</sst>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164" fontId="3" fillId="0" borderId="0" xfId="0" applyNumberFormat="1" applyFont="1"/>
    <xf numFmtId="164" fontId="1" fillId="0" borderId="0" xfId="0" applyNumberFormat="1" applyFont="1"/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left" vertical="top"/>
    </xf>
    <xf numFmtId="164" fontId="2" fillId="0" borderId="0" xfId="0" applyNumberFormat="1" applyFont="1" applyFill="1"/>
    <xf numFmtId="0" fontId="2" fillId="2" borderId="0" xfId="0" applyFont="1" applyFill="1"/>
    <xf numFmtId="0" fontId="2" fillId="2" borderId="0" xfId="0" applyFont="1" applyFill="1" applyAlignment="1">
      <alignment horizontal="left" vertical="top"/>
    </xf>
    <xf numFmtId="0" fontId="1" fillId="2" borderId="0" xfId="0" applyFont="1" applyFill="1"/>
    <xf numFmtId="164" fontId="2" fillId="2" borderId="0" xfId="0" applyNumberFormat="1" applyFont="1" applyFill="1"/>
    <xf numFmtId="0" fontId="1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1"/>
  <sheetViews>
    <sheetView tabSelected="1" zoomScaleNormal="100" zoomScaleSheetLayoutView="100" zoomScalePageLayoutView="110" workbookViewId="0">
      <selection activeCell="L73" sqref="L73"/>
    </sheetView>
  </sheetViews>
  <sheetFormatPr defaultColWidth="9.140625" defaultRowHeight="10.7" customHeight="1" x14ac:dyDescent="0.2"/>
  <cols>
    <col min="1" max="1" width="7" style="3" customWidth="1"/>
    <col min="2" max="2" width="13.28515625" style="2" customWidth="1"/>
    <col min="3" max="4" width="9.140625" style="3"/>
    <col min="5" max="5" width="16.7109375" style="3" customWidth="1"/>
    <col min="6" max="6" width="9.140625" style="3"/>
    <col min="7" max="7" width="14.28515625" style="3" customWidth="1"/>
    <col min="8" max="8" width="9.140625" style="3"/>
    <col min="9" max="9" width="4.85546875" style="3" customWidth="1"/>
    <col min="10" max="10" width="16.7109375" style="5" customWidth="1"/>
    <col min="11" max="16384" width="9.140625" style="3"/>
  </cols>
  <sheetData>
    <row r="1" spans="1:10" ht="10.7" customHeight="1" x14ac:dyDescent="0.2">
      <c r="A1" s="1" t="s">
        <v>26</v>
      </c>
      <c r="E1" s="3" t="s">
        <v>44</v>
      </c>
    </row>
    <row r="3" spans="1:10" ht="10.7" customHeight="1" x14ac:dyDescent="0.2">
      <c r="A3" s="1" t="s">
        <v>27</v>
      </c>
      <c r="E3" s="3" t="s">
        <v>45</v>
      </c>
    </row>
    <row r="4" spans="1:10" ht="10.7" customHeight="1" x14ac:dyDescent="0.2">
      <c r="D4" s="3" t="s">
        <v>44</v>
      </c>
    </row>
    <row r="5" spans="1:10" s="12" customFormat="1" ht="10.7" customHeight="1" x14ac:dyDescent="0.2">
      <c r="A5" s="14" t="s">
        <v>48</v>
      </c>
      <c r="B5" s="13"/>
      <c r="J5" s="15">
        <f>+SUM(J25)</f>
        <v>277761.70999999996</v>
      </c>
    </row>
    <row r="7" spans="1:10" s="8" customFormat="1" ht="10.7" customHeight="1" x14ac:dyDescent="0.2">
      <c r="A7" s="9" t="s">
        <v>46</v>
      </c>
      <c r="B7" s="10"/>
      <c r="J7" s="11">
        <v>364511.73</v>
      </c>
    </row>
    <row r="9" spans="1:10" ht="10.7" customHeight="1" x14ac:dyDescent="0.2">
      <c r="A9" s="1" t="s">
        <v>61</v>
      </c>
      <c r="J9" s="6">
        <f>+SUM(J5+J7)</f>
        <v>642273.43999999994</v>
      </c>
    </row>
    <row r="10" spans="1:10" ht="10.7" customHeight="1" x14ac:dyDescent="0.2">
      <c r="A10" s="1" t="s">
        <v>59</v>
      </c>
      <c r="J10" s="6">
        <v>361162.98</v>
      </c>
    </row>
    <row r="11" spans="1:10" ht="10.7" customHeight="1" x14ac:dyDescent="0.25">
      <c r="A11" s="16" t="s">
        <v>60</v>
      </c>
      <c r="B11" s="17"/>
      <c r="C11" s="17"/>
      <c r="D11" s="17"/>
      <c r="E11" s="17"/>
      <c r="J11" s="5">
        <f>J9-J10+J5</f>
        <v>558872.16999999993</v>
      </c>
    </row>
    <row r="12" spans="1:10" ht="10.7" customHeight="1" x14ac:dyDescent="0.2">
      <c r="D12" s="3" t="s">
        <v>44</v>
      </c>
    </row>
    <row r="13" spans="1:10" ht="10.7" customHeight="1" x14ac:dyDescent="0.2">
      <c r="A13" s="4" t="s">
        <v>49</v>
      </c>
    </row>
    <row r="15" spans="1:10" ht="10.7" customHeight="1" x14ac:dyDescent="0.2">
      <c r="B15" s="2">
        <v>821110</v>
      </c>
      <c r="C15" s="3" t="s">
        <v>0</v>
      </c>
      <c r="J15" s="5">
        <v>92000</v>
      </c>
    </row>
    <row r="16" spans="1:10" ht="10.7" customHeight="1" x14ac:dyDescent="0.2">
      <c r="B16" s="2">
        <v>821120</v>
      </c>
      <c r="C16" s="3" t="s">
        <v>1</v>
      </c>
      <c r="J16" s="5">
        <v>2829</v>
      </c>
    </row>
    <row r="17" spans="1:10" ht="10.7" customHeight="1" x14ac:dyDescent="0.2">
      <c r="B17" s="2">
        <v>821130</v>
      </c>
      <c r="C17" s="3" t="s">
        <v>2</v>
      </c>
      <c r="J17" s="5">
        <v>292</v>
      </c>
    </row>
    <row r="18" spans="1:10" ht="10.7" customHeight="1" x14ac:dyDescent="0.2">
      <c r="B18" s="2">
        <v>821220</v>
      </c>
      <c r="C18" s="3" t="s">
        <v>3</v>
      </c>
      <c r="J18" s="5">
        <v>79</v>
      </c>
    </row>
    <row r="19" spans="1:10" ht="10.7" customHeight="1" x14ac:dyDescent="0.2">
      <c r="B19" s="2">
        <v>821300</v>
      </c>
      <c r="C19" s="3" t="s">
        <v>4</v>
      </c>
      <c r="J19" s="5">
        <v>168102.71</v>
      </c>
    </row>
    <row r="20" spans="1:10" ht="10.7" customHeight="1" x14ac:dyDescent="0.2">
      <c r="A20" s="8"/>
      <c r="B20" s="10">
        <v>821510</v>
      </c>
      <c r="C20" s="8" t="s">
        <v>41</v>
      </c>
      <c r="D20" s="8"/>
      <c r="E20" s="8"/>
      <c r="F20" s="8" t="s">
        <v>44</v>
      </c>
      <c r="G20" s="8"/>
      <c r="H20" s="8"/>
      <c r="I20" s="8"/>
      <c r="J20" s="11">
        <v>13132</v>
      </c>
    </row>
    <row r="21" spans="1:10" ht="10.7" customHeight="1" x14ac:dyDescent="0.2">
      <c r="B21" s="2">
        <v>821600</v>
      </c>
      <c r="C21" s="3" t="s">
        <v>5</v>
      </c>
      <c r="J21" s="5">
        <v>269</v>
      </c>
    </row>
    <row r="22" spans="1:10" ht="10.7" customHeight="1" x14ac:dyDescent="0.2">
      <c r="B22" s="2">
        <v>824100</v>
      </c>
      <c r="C22" s="3" t="s">
        <v>6</v>
      </c>
      <c r="J22" s="5">
        <v>400</v>
      </c>
    </row>
    <row r="23" spans="1:10" ht="10.7" customHeight="1" x14ac:dyDescent="0.2">
      <c r="B23" s="2">
        <v>825481</v>
      </c>
      <c r="C23" s="3" t="s">
        <v>7</v>
      </c>
      <c r="J23" s="5">
        <v>658</v>
      </c>
    </row>
    <row r="25" spans="1:10" ht="10.7" customHeight="1" x14ac:dyDescent="0.2">
      <c r="D25" s="3" t="s">
        <v>44</v>
      </c>
      <c r="F25" s="1" t="s">
        <v>8</v>
      </c>
      <c r="J25" s="7">
        <f>+SUM(J15:J23)</f>
        <v>277761.70999999996</v>
      </c>
    </row>
    <row r="26" spans="1:10" ht="10.7" customHeight="1" x14ac:dyDescent="0.2">
      <c r="A26" s="4" t="s">
        <v>9</v>
      </c>
    </row>
    <row r="27" spans="1:10" ht="10.7" customHeight="1" x14ac:dyDescent="0.2">
      <c r="A27" s="4"/>
    </row>
    <row r="28" spans="1:10" ht="10.7" customHeight="1" x14ac:dyDescent="0.2">
      <c r="A28" s="4"/>
      <c r="C28" s="1" t="s">
        <v>37</v>
      </c>
    </row>
    <row r="29" spans="1:10" ht="10.7" customHeight="1" x14ac:dyDescent="0.2">
      <c r="A29" s="4"/>
      <c r="C29" s="1"/>
    </row>
    <row r="30" spans="1:10" ht="10.7" customHeight="1" x14ac:dyDescent="0.2">
      <c r="A30" s="4"/>
      <c r="B30" s="2">
        <v>860011</v>
      </c>
      <c r="C30" s="3" t="s">
        <v>47</v>
      </c>
      <c r="G30" s="8" t="s">
        <v>44</v>
      </c>
      <c r="J30" s="5">
        <v>12961.71</v>
      </c>
    </row>
    <row r="31" spans="1:10" ht="10.7" customHeight="1" x14ac:dyDescent="0.2">
      <c r="A31" s="4"/>
    </row>
    <row r="32" spans="1:10" ht="10.7" customHeight="1" x14ac:dyDescent="0.2">
      <c r="A32" s="4"/>
      <c r="F32" s="1" t="s">
        <v>38</v>
      </c>
      <c r="J32" s="7">
        <f>+SUM(J30:J30)</f>
        <v>12961.71</v>
      </c>
    </row>
    <row r="33" spans="1:10" ht="10.7" customHeight="1" x14ac:dyDescent="0.2">
      <c r="A33" s="4"/>
    </row>
    <row r="34" spans="1:10" ht="10.7" customHeight="1" x14ac:dyDescent="0.2">
      <c r="B34" s="2">
        <v>66000</v>
      </c>
      <c r="C34" s="1" t="s">
        <v>10</v>
      </c>
    </row>
    <row r="35" spans="1:10" ht="10.7" customHeight="1" x14ac:dyDescent="0.2">
      <c r="C35" s="1"/>
    </row>
    <row r="36" spans="1:10" ht="10.7" customHeight="1" x14ac:dyDescent="0.2">
      <c r="C36" s="3" t="s">
        <v>43</v>
      </c>
      <c r="J36" s="5">
        <v>53300</v>
      </c>
    </row>
    <row r="37" spans="1:10" ht="10.7" customHeight="1" x14ac:dyDescent="0.2">
      <c r="C37" s="3" t="s">
        <v>12</v>
      </c>
      <c r="J37" s="5">
        <v>1500</v>
      </c>
    </row>
    <row r="38" spans="1:10" ht="10.7" customHeight="1" x14ac:dyDescent="0.2">
      <c r="C38" s="3" t="s">
        <v>11</v>
      </c>
      <c r="J38" s="5">
        <v>7000</v>
      </c>
    </row>
    <row r="40" spans="1:10" ht="10.7" customHeight="1" x14ac:dyDescent="0.2">
      <c r="F40" s="1" t="s">
        <v>13</v>
      </c>
      <c r="J40" s="7">
        <f>+SUM(J36:J38)</f>
        <v>61800</v>
      </c>
    </row>
    <row r="42" spans="1:10" ht="10.7" customHeight="1" x14ac:dyDescent="0.2">
      <c r="C42" s="1" t="s">
        <v>14</v>
      </c>
    </row>
    <row r="44" spans="1:10" ht="10.7" customHeight="1" x14ac:dyDescent="0.2">
      <c r="B44" s="2">
        <v>862050</v>
      </c>
      <c r="C44" s="3" t="s">
        <v>15</v>
      </c>
      <c r="J44" s="5">
        <v>14000</v>
      </c>
    </row>
    <row r="45" spans="1:10" ht="10.7" customHeight="1" x14ac:dyDescent="0.2">
      <c r="B45" s="2">
        <v>862060</v>
      </c>
      <c r="C45" s="3" t="s">
        <v>16</v>
      </c>
      <c r="I45" s="8"/>
      <c r="J45" s="5">
        <v>5000</v>
      </c>
    </row>
    <row r="46" spans="1:10" ht="10.7" customHeight="1" x14ac:dyDescent="0.2">
      <c r="B46" s="2">
        <v>862080</v>
      </c>
      <c r="C46" s="3" t="s">
        <v>39</v>
      </c>
      <c r="J46" s="5">
        <v>2000</v>
      </c>
    </row>
    <row r="47" spans="1:10" ht="10.7" customHeight="1" x14ac:dyDescent="0.2">
      <c r="B47" s="2">
        <v>862101</v>
      </c>
      <c r="C47" s="3" t="s">
        <v>17</v>
      </c>
      <c r="J47" s="5">
        <v>23000</v>
      </c>
    </row>
    <row r="48" spans="1:10" ht="10.7" customHeight="1" x14ac:dyDescent="0.2">
      <c r="B48" s="2">
        <v>862120</v>
      </c>
      <c r="C48" s="3" t="s">
        <v>35</v>
      </c>
      <c r="I48" s="8"/>
      <c r="J48" s="5">
        <v>14000</v>
      </c>
    </row>
    <row r="49" spans="2:10" ht="10.7" customHeight="1" x14ac:dyDescent="0.2">
      <c r="B49" s="2">
        <v>862130</v>
      </c>
      <c r="C49" s="3" t="s">
        <v>18</v>
      </c>
      <c r="J49" s="5">
        <v>2000</v>
      </c>
    </row>
    <row r="50" spans="2:10" ht="10.7" customHeight="1" x14ac:dyDescent="0.2">
      <c r="B50" s="2">
        <v>862140</v>
      </c>
      <c r="C50" s="3" t="s">
        <v>19</v>
      </c>
      <c r="J50" s="5">
        <v>2000</v>
      </c>
    </row>
    <row r="51" spans="2:10" ht="10.7" customHeight="1" x14ac:dyDescent="0.2">
      <c r="B51" s="2">
        <v>862150</v>
      </c>
      <c r="C51" s="3" t="s">
        <v>20</v>
      </c>
      <c r="J51" s="5">
        <v>3500</v>
      </c>
    </row>
    <row r="52" spans="2:10" ht="10.7" customHeight="1" x14ac:dyDescent="0.2">
      <c r="B52" s="2">
        <v>862170</v>
      </c>
      <c r="C52" s="3" t="s">
        <v>21</v>
      </c>
      <c r="J52" s="5">
        <v>4000</v>
      </c>
    </row>
    <row r="53" spans="2:10" ht="10.7" customHeight="1" x14ac:dyDescent="0.2">
      <c r="B53" s="2">
        <v>862181</v>
      </c>
      <c r="C53" s="3" t="s">
        <v>22</v>
      </c>
      <c r="I53" s="8"/>
      <c r="J53" s="5">
        <v>3000</v>
      </c>
    </row>
    <row r="54" spans="2:10" ht="10.7" customHeight="1" x14ac:dyDescent="0.2">
      <c r="B54" s="2">
        <v>862185</v>
      </c>
      <c r="C54" s="3" t="s">
        <v>36</v>
      </c>
      <c r="J54" s="5">
        <v>1500</v>
      </c>
    </row>
    <row r="55" spans="2:10" ht="10.7" customHeight="1" x14ac:dyDescent="0.2">
      <c r="B55" s="2">
        <v>862187</v>
      </c>
      <c r="C55" s="3" t="s">
        <v>23</v>
      </c>
      <c r="J55" s="5">
        <v>6000</v>
      </c>
    </row>
    <row r="56" spans="2:10" ht="10.7" customHeight="1" x14ac:dyDescent="0.2">
      <c r="B56" s="2">
        <v>862189</v>
      </c>
      <c r="C56" s="3" t="s">
        <v>24</v>
      </c>
      <c r="I56" s="8"/>
      <c r="J56" s="5">
        <v>2000</v>
      </c>
    </row>
    <row r="57" spans="2:10" s="12" customFormat="1" ht="10.7" customHeight="1" x14ac:dyDescent="0.2">
      <c r="B57" s="13">
        <v>862200</v>
      </c>
      <c r="C57" s="12" t="s">
        <v>42</v>
      </c>
      <c r="F57" s="12" t="s">
        <v>44</v>
      </c>
      <c r="J57" s="15">
        <v>80000</v>
      </c>
    </row>
    <row r="58" spans="2:10" ht="10.7" customHeight="1" x14ac:dyDescent="0.2">
      <c r="B58" s="2">
        <v>862210</v>
      </c>
      <c r="C58" s="3" t="s">
        <v>25</v>
      </c>
      <c r="J58" s="5">
        <v>0</v>
      </c>
    </row>
    <row r="59" spans="2:10" ht="10.7" customHeight="1" x14ac:dyDescent="0.2">
      <c r="B59" s="2">
        <v>862231</v>
      </c>
      <c r="C59" s="3" t="s">
        <v>28</v>
      </c>
      <c r="J59" s="5">
        <v>500</v>
      </c>
    </row>
    <row r="60" spans="2:10" ht="10.7" customHeight="1" x14ac:dyDescent="0.2">
      <c r="B60" s="2">
        <v>862250</v>
      </c>
      <c r="C60" s="3" t="s">
        <v>29</v>
      </c>
      <c r="I60" s="8"/>
      <c r="J60" s="5">
        <v>15000</v>
      </c>
    </row>
    <row r="61" spans="2:10" ht="11.25" customHeight="1" x14ac:dyDescent="0.2">
      <c r="B61" s="2">
        <v>862260</v>
      </c>
      <c r="C61" s="3" t="s">
        <v>30</v>
      </c>
      <c r="J61" s="5">
        <v>7000</v>
      </c>
    </row>
    <row r="62" spans="2:10" ht="10.7" customHeight="1" x14ac:dyDescent="0.2">
      <c r="B62" s="2">
        <v>863113</v>
      </c>
      <c r="C62" s="3" t="s">
        <v>32</v>
      </c>
      <c r="I62" s="8"/>
      <c r="J62" s="5">
        <v>3500</v>
      </c>
    </row>
    <row r="63" spans="2:10" ht="10.7" customHeight="1" x14ac:dyDescent="0.2">
      <c r="B63" s="2">
        <v>864370</v>
      </c>
      <c r="C63" s="12" t="s">
        <v>33</v>
      </c>
      <c r="J63" s="5">
        <v>15000</v>
      </c>
    </row>
    <row r="64" spans="2:10" ht="10.5" customHeight="1" x14ac:dyDescent="0.2">
      <c r="F64" s="1" t="s">
        <v>31</v>
      </c>
      <c r="J64" s="7">
        <f>+SUM(J44:J63)</f>
        <v>203000</v>
      </c>
    </row>
    <row r="65" spans="1:10" ht="10.7" customHeight="1" x14ac:dyDescent="0.2">
      <c r="C65" s="1" t="s">
        <v>44</v>
      </c>
    </row>
    <row r="66" spans="1:10" ht="10.7" customHeight="1" x14ac:dyDescent="0.2">
      <c r="A66" s="3" t="s">
        <v>44</v>
      </c>
      <c r="B66" s="2" t="s">
        <v>44</v>
      </c>
      <c r="C66" s="3" t="s">
        <v>44</v>
      </c>
      <c r="I66" s="8"/>
      <c r="J66" s="5" t="s">
        <v>44</v>
      </c>
    </row>
    <row r="67" spans="1:10" ht="10.7" customHeight="1" x14ac:dyDescent="0.2">
      <c r="C67" s="1" t="s">
        <v>34</v>
      </c>
      <c r="J67" s="7">
        <f>+SUM( J32+J40+J64  )</f>
        <v>277761.70999999996</v>
      </c>
    </row>
    <row r="68" spans="1:10" ht="10.5" customHeight="1" x14ac:dyDescent="0.2">
      <c r="C68" s="1"/>
      <c r="J68" s="7"/>
    </row>
    <row r="69" spans="1:10" ht="10.7" customHeight="1" x14ac:dyDescent="0.2">
      <c r="C69" s="1" t="s">
        <v>40</v>
      </c>
      <c r="J69" s="5">
        <f>SUM(J25-J67)</f>
        <v>0</v>
      </c>
    </row>
    <row r="70" spans="1:10" ht="10.7" customHeight="1" x14ac:dyDescent="0.2">
      <c r="B70" s="2" t="s">
        <v>44</v>
      </c>
      <c r="C70" s="3" t="s">
        <v>44</v>
      </c>
      <c r="I70" s="8"/>
      <c r="J70" s="3"/>
    </row>
    <row r="71" spans="1:10" ht="10.7" customHeight="1" x14ac:dyDescent="0.2">
      <c r="I71" s="8"/>
    </row>
    <row r="72" spans="1:10" ht="10.7" customHeight="1" x14ac:dyDescent="0.2">
      <c r="I72" s="8"/>
    </row>
    <row r="73" spans="1:10" ht="10.7" customHeight="1" x14ac:dyDescent="0.2">
      <c r="I73" s="8"/>
    </row>
    <row r="74" spans="1:10" ht="10.7" customHeight="1" x14ac:dyDescent="0.2">
      <c r="A74" s="4" t="s">
        <v>51</v>
      </c>
    </row>
    <row r="75" spans="1:10" ht="10.7" customHeight="1" x14ac:dyDescent="0.2">
      <c r="A75" s="4"/>
    </row>
    <row r="76" spans="1:10" ht="10.7" customHeight="1" x14ac:dyDescent="0.25">
      <c r="A76" s="16" t="s">
        <v>60</v>
      </c>
      <c r="B76" s="17"/>
      <c r="C76" s="17"/>
      <c r="D76" s="17"/>
      <c r="E76" s="17"/>
      <c r="J76" s="5">
        <f>J11</f>
        <v>558872.16999999993</v>
      </c>
    </row>
    <row r="77" spans="1:10" ht="10.7" customHeight="1" x14ac:dyDescent="0.2">
      <c r="B77" s="2">
        <v>827700</v>
      </c>
      <c r="C77" s="3" t="s">
        <v>50</v>
      </c>
      <c r="J77" s="5">
        <v>30474</v>
      </c>
    </row>
    <row r="78" spans="1:10" ht="10.7" customHeight="1" x14ac:dyDescent="0.2">
      <c r="B78" s="2">
        <v>827705</v>
      </c>
      <c r="C78" s="3" t="s">
        <v>52</v>
      </c>
      <c r="J78" s="5">
        <v>50000</v>
      </c>
    </row>
    <row r="80" spans="1:10" ht="10.7" customHeight="1" x14ac:dyDescent="0.2">
      <c r="F80" s="1" t="s">
        <v>8</v>
      </c>
      <c r="J80" s="5">
        <f>SUM(J77:J78)</f>
        <v>80474</v>
      </c>
    </row>
    <row r="81" spans="1:10" ht="10.7" customHeight="1" x14ac:dyDescent="0.2">
      <c r="A81" s="4" t="s">
        <v>9</v>
      </c>
    </row>
    <row r="82" spans="1:10" ht="10.7" customHeight="1" x14ac:dyDescent="0.2">
      <c r="A82" s="4"/>
      <c r="B82" s="2" t="s">
        <v>44</v>
      </c>
      <c r="C82" s="3" t="s">
        <v>53</v>
      </c>
    </row>
    <row r="83" spans="1:10" ht="10.7" customHeight="1" x14ac:dyDescent="0.2">
      <c r="A83" s="4"/>
      <c r="C83" s="3" t="s">
        <v>54</v>
      </c>
    </row>
    <row r="84" spans="1:10" ht="10.7" customHeight="1" x14ac:dyDescent="0.2">
      <c r="A84" s="4"/>
      <c r="C84" s="3" t="s">
        <v>55</v>
      </c>
      <c r="J84" s="5">
        <v>1200000</v>
      </c>
    </row>
    <row r="85" spans="1:10" ht="10.7" customHeight="1" x14ac:dyDescent="0.2">
      <c r="A85" s="4"/>
      <c r="C85" s="3" t="s">
        <v>56</v>
      </c>
      <c r="J85" s="5">
        <v>90000</v>
      </c>
    </row>
    <row r="86" spans="1:10" ht="10.7" customHeight="1" x14ac:dyDescent="0.2">
      <c r="A86" s="4"/>
      <c r="C86" s="3" t="s">
        <v>57</v>
      </c>
    </row>
    <row r="87" spans="1:10" ht="10.7" customHeight="1" x14ac:dyDescent="0.2">
      <c r="A87" s="4"/>
      <c r="C87" s="3" t="s">
        <v>58</v>
      </c>
    </row>
    <row r="88" spans="1:10" ht="10.7" customHeight="1" x14ac:dyDescent="0.2">
      <c r="A88" s="4"/>
    </row>
    <row r="89" spans="1:10" ht="10.7" customHeight="1" x14ac:dyDescent="0.2">
      <c r="A89" s="4"/>
    </row>
    <row r="90" spans="1:10" ht="10.7" customHeight="1" x14ac:dyDescent="0.2">
      <c r="A90" s="4"/>
    </row>
    <row r="91" spans="1:10" ht="12" customHeight="1" x14ac:dyDescent="0.2"/>
  </sheetData>
  <mergeCells count="2">
    <mergeCell ref="A11:E11"/>
    <mergeCell ref="A76:E76"/>
  </mergeCells>
  <pageMargins left="0" right="0.7" top="0.873787878787879" bottom="0.5" header="0.3" footer="0.3"/>
  <pageSetup scale="89" orientation="portrait" r:id="rId1"/>
  <headerFooter>
    <oddHeader xml:space="preserve">&amp;C&amp;"-,Bold"&amp;12TAX REVENUE AND APPROPRIATIONS BUDGET FOR FISCAL YEAR 2021 - 2022 
 DRAFT
</oddHeader>
    <oddFooter>&amp;CPrepared by Lee &amp;D&amp;RPage &amp;P</oddFooter>
  </headerFooter>
  <rowBreaks count="1" manualBreakCount="1"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ALRFPD Volunteer Firefighter</cp:lastModifiedBy>
  <cp:lastPrinted>2021-10-12T18:07:21Z</cp:lastPrinted>
  <dcterms:created xsi:type="dcterms:W3CDTF">2011-12-18T19:16:19Z</dcterms:created>
  <dcterms:modified xsi:type="dcterms:W3CDTF">2021-10-12T18:35:59Z</dcterms:modified>
</cp:coreProperties>
</file>